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"/>
    </mc:Choice>
  </mc:AlternateContent>
  <xr:revisionPtr revIDLastSave="79" documentId="8_{00C0DAD4-5861-4745-B3EA-E66E9201B9EF}" xr6:coauthVersionLast="47" xr6:coauthVersionMax="47" xr10:uidLastSave="{8FC75C8D-20C1-4DB2-AE70-A92625E7E84F}"/>
  <bookViews>
    <workbookView xWindow="-120" yWindow="-120" windowWidth="29040" windowHeight="15840" xr2:uid="{B884E628-6AE2-4178-9F9F-B3B18FAA1D58}"/>
  </bookViews>
  <sheets>
    <sheet name="1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E13" i="3"/>
  <c r="D13" i="3"/>
  <c r="G13" i="3"/>
  <c r="I14" i="3"/>
  <c r="H5" i="3"/>
  <c r="G14" i="3"/>
  <c r="E14" i="3"/>
  <c r="J13" i="3" s="1"/>
  <c r="D14" i="3"/>
  <c r="V5" i="3"/>
  <c r="T5" i="3"/>
  <c r="W6" i="3"/>
  <c r="U6" i="3"/>
  <c r="V6" i="3" s="1"/>
  <c r="S6" i="3"/>
  <c r="X5" i="3" s="1"/>
  <c r="R6" i="3"/>
  <c r="P6" i="3"/>
  <c r="N6" i="3"/>
  <c r="L6" i="3"/>
  <c r="Q5" i="3" s="1"/>
  <c r="K6" i="3"/>
  <c r="O5" i="3"/>
  <c r="J14" i="3" l="1"/>
  <c r="H13" i="3"/>
  <c r="M5" i="3"/>
  <c r="X6" i="3"/>
  <c r="O6" i="3"/>
  <c r="Q6" i="3"/>
  <c r="F13" i="3"/>
  <c r="H14" i="3"/>
  <c r="I6" i="3"/>
  <c r="G6" i="3"/>
  <c r="E6" i="3"/>
  <c r="D6" i="3"/>
  <c r="F5" i="3" l="1"/>
  <c r="J5" i="3"/>
  <c r="H6" i="3"/>
  <c r="J6" i="3"/>
</calcChain>
</file>

<file path=xl/sharedStrings.xml><?xml version="1.0" encoding="utf-8"?>
<sst xmlns="http://schemas.openxmlformats.org/spreadsheetml/2006/main" count="48" uniqueCount="26">
  <si>
    <t>Obras</t>
  </si>
  <si>
    <t>Servicios</t>
  </si>
  <si>
    <t>Suministros</t>
  </si>
  <si>
    <t xml:space="preserve">TOTALES POR PROCEDIMIENTO DE LICITACIÓN </t>
  </si>
  <si>
    <t>Total Contratos</t>
  </si>
  <si>
    <t>PYMES</t>
  </si>
  <si>
    <t xml:space="preserve">Total contratos 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</si>
  <si>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</si>
  <si>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</si>
  <si>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</si>
  <si>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</si>
  <si>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</si>
  <si>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</si>
  <si>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</si>
  <si>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Servicios</t>
  </si>
  <si>
    <t>%  s/ Total Servicios y procedimiento</t>
  </si>
  <si>
    <t>%s/ Total Suministros y procedimiento</t>
  </si>
  <si>
    <t>% Importe Adjudicado (IVA INCL) Pymes y Micro s/ Imp Adj (IVA INCL) Total Suministros</t>
  </si>
  <si>
    <t>% PYMES s/ Total del procedimiento</t>
  </si>
  <si>
    <t xml:space="preserve">Imp. Adjudicado (IVA INCL) </t>
  </si>
  <si>
    <t>% Importe Adjudicado (IVA INCL)  s/ Imp Adj (IVA INCL) total procedimiento</t>
  </si>
  <si>
    <t>Menor</t>
  </si>
  <si>
    <t xml:space="preserve">Total sobre procedimiento de licitación </t>
  </si>
  <si>
    <t>% Importe Adjudicado (IVA INCL) Pymes y Micro s/ Imp Adj (IVA INCL) Total Obras</t>
  </si>
  <si>
    <t>Total sobre Tipo de Contrato</t>
  </si>
  <si>
    <t>1T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</si>
</sst>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"/>
    <numFmt numFmtId="165" formatCode="0.0%"/>
    <numFmt numFmtId="166" formatCode="#,##0;[Red]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164" fontId="5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6" fontId="5" fillId="0" borderId="7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left"/>
    </xf>
    <xf numFmtId="164" fontId="5" fillId="0" borderId="12" xfId="2" applyNumberFormat="1" applyFont="1" applyBorder="1" applyAlignment="1">
      <alignment horizontal="left"/>
    </xf>
    <xf numFmtId="0" fontId="2" fillId="4" borderId="14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6" fontId="5" fillId="0" borderId="8" xfId="2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 wrapText="1"/>
    </xf>
    <xf numFmtId="166" fontId="5" fillId="0" borderId="15" xfId="2" applyNumberFormat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10" fontId="2" fillId="0" borderId="17" xfId="0" applyNumberFormat="1" applyFont="1" applyBorder="1" applyAlignment="1">
      <alignment horizontal="left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752BBD7-08E1-40EB-8256-3955BA145D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6DB-89D3-4231-9896-CFC5CBA3196A}">
  <dimension ref="B1:Y14"/>
  <sheetViews>
    <sheetView tabSelected="1" zoomScaleNormal="100" workbookViewId="0">
      <selection activeCell="P19" sqref="P19"/>
    </sheetView>
  </sheetViews>
  <sheetFormatPr baseColWidth="10" defaultRowHeight="15" x14ac:dyDescent="0.25"/>
  <cols>
    <col min="1" max="1" width="1.85546875" customWidth="1"/>
    <col min="3" max="3" width="30.140625" bestFit="1" customWidth="1"/>
    <col min="4" max="4" width="9.42578125" customWidth="1"/>
    <col min="5" max="5" width="16.5703125" customWidth="1"/>
    <col min="6" max="6" width="16.140625" customWidth="1"/>
    <col min="7" max="7" width="9.140625" customWidth="1"/>
    <col min="8" max="8" width="12.42578125" customWidth="1"/>
    <col min="9" max="9" width="13.7109375" customWidth="1"/>
    <col min="10" max="10" width="12.42578125" customWidth="1"/>
    <col min="12" max="12" width="14.140625" customWidth="1"/>
    <col min="15" max="15" width="12.28515625" customWidth="1"/>
    <col min="16" max="16" width="15.28515625" bestFit="1" customWidth="1"/>
    <col min="18" max="18" width="10.140625" customWidth="1"/>
    <col min="19" max="19" width="15.7109375" customWidth="1"/>
    <col min="22" max="22" width="12.85546875" customWidth="1"/>
    <col min="23" max="23" width="14.5703125" customWidth="1"/>
    <col min="26" max="26" width="21" customWidth="1"/>
    <col min="28" max="28" width="14.5703125" customWidth="1"/>
    <col min="31" max="31" width="12.42578125" customWidth="1"/>
    <col min="32" max="32" width="13.140625" customWidth="1"/>
    <col min="33" max="33" width="13.28515625" customWidth="1"/>
  </cols>
  <sheetData>
    <row r="1" spans="2:25" ht="15.75" thickBot="1" x14ac:dyDescent="0.3"/>
    <row r="2" spans="2:25" ht="21" customHeight="1" x14ac:dyDescent="0.25">
      <c r="B2" s="47"/>
      <c r="C2" s="48"/>
      <c r="D2" s="37" t="s">
        <v>0</v>
      </c>
      <c r="E2" s="35"/>
      <c r="F2" s="35"/>
      <c r="G2" s="35"/>
      <c r="H2" s="35"/>
      <c r="I2" s="35"/>
      <c r="J2" s="36"/>
      <c r="K2" s="34" t="s">
        <v>1</v>
      </c>
      <c r="L2" s="35"/>
      <c r="M2" s="35"/>
      <c r="N2" s="35"/>
      <c r="O2" s="35"/>
      <c r="P2" s="35"/>
      <c r="Q2" s="36"/>
      <c r="R2" s="37" t="s">
        <v>2</v>
      </c>
      <c r="S2" s="35"/>
      <c r="T2" s="35"/>
      <c r="U2" s="35"/>
      <c r="V2" s="35"/>
      <c r="W2" s="35"/>
      <c r="X2" s="36"/>
      <c r="Y2" s="1"/>
    </row>
    <row r="3" spans="2:25" ht="15.75" customHeight="1" x14ac:dyDescent="0.25">
      <c r="B3" s="49"/>
      <c r="C3" s="50"/>
      <c r="D3" s="43" t="s">
        <v>4</v>
      </c>
      <c r="E3" s="44"/>
      <c r="F3" s="44"/>
      <c r="G3" s="44" t="s">
        <v>5</v>
      </c>
      <c r="H3" s="44"/>
      <c r="I3" s="44"/>
      <c r="J3" s="45"/>
      <c r="K3" s="46" t="s">
        <v>4</v>
      </c>
      <c r="L3" s="44"/>
      <c r="M3" s="44"/>
      <c r="N3" s="44" t="s">
        <v>5</v>
      </c>
      <c r="O3" s="44"/>
      <c r="P3" s="44"/>
      <c r="Q3" s="45"/>
      <c r="R3" s="43" t="s">
        <v>4</v>
      </c>
      <c r="S3" s="44"/>
      <c r="T3" s="44"/>
      <c r="U3" s="44" t="s">
        <v>5</v>
      </c>
      <c r="V3" s="44"/>
      <c r="W3" s="44"/>
      <c r="X3" s="45"/>
      <c r="Y3" s="1"/>
    </row>
    <row r="4" spans="2:25" ht="102" x14ac:dyDescent="0.25">
      <c r="B4" s="9" t="s">
        <v>7</v>
      </c>
      <c r="C4" s="18" t="s">
        <v>8</v>
      </c>
      <c r="D4" s="9" t="s">
        <v>9</v>
      </c>
      <c r="E4" s="2" t="s">
        <v>10</v>
      </c>
      <c r="F4" s="2" t="s">
        <v>11</v>
      </c>
      <c r="G4" s="3" t="s">
        <v>9</v>
      </c>
      <c r="H4" s="3" t="s">
        <v>12</v>
      </c>
      <c r="I4" s="3" t="s">
        <v>13</v>
      </c>
      <c r="J4" s="10" t="s">
        <v>23</v>
      </c>
      <c r="K4" s="21" t="s">
        <v>9</v>
      </c>
      <c r="L4" s="2" t="s">
        <v>10</v>
      </c>
      <c r="M4" s="2" t="s">
        <v>11</v>
      </c>
      <c r="N4" s="3" t="s">
        <v>9</v>
      </c>
      <c r="O4" s="3" t="s">
        <v>15</v>
      </c>
      <c r="P4" s="3" t="s">
        <v>13</v>
      </c>
      <c r="Q4" s="10" t="s">
        <v>14</v>
      </c>
      <c r="R4" s="9" t="s">
        <v>9</v>
      </c>
      <c r="S4" s="2" t="s">
        <v>10</v>
      </c>
      <c r="T4" s="2" t="s">
        <v>11</v>
      </c>
      <c r="U4" s="3" t="s">
        <v>9</v>
      </c>
      <c r="V4" s="3" t="s">
        <v>16</v>
      </c>
      <c r="W4" s="3" t="s">
        <v>13</v>
      </c>
      <c r="X4" s="10" t="s">
        <v>17</v>
      </c>
      <c r="Y4" s="1"/>
    </row>
    <row r="5" spans="2:25" ht="15.75" customHeight="1" x14ac:dyDescent="0.25">
      <c r="B5" s="32" t="s">
        <v>25</v>
      </c>
      <c r="C5" s="19" t="s">
        <v>21</v>
      </c>
      <c r="D5" s="11">
        <v>5</v>
      </c>
      <c r="E5" s="5">
        <v>189470.78</v>
      </c>
      <c r="F5" s="6">
        <f>+E5/E6</f>
        <v>1</v>
      </c>
      <c r="G5" s="22">
        <v>1</v>
      </c>
      <c r="H5" s="7">
        <f>+G5/D5</f>
        <v>0.2</v>
      </c>
      <c r="I5" s="5">
        <v>39336.29</v>
      </c>
      <c r="J5" s="12">
        <f>I5/E6</f>
        <v>0.20761137944331048</v>
      </c>
      <c r="K5" s="22">
        <v>66</v>
      </c>
      <c r="L5" s="5">
        <v>437053.06</v>
      </c>
      <c r="M5" s="6">
        <f>L5/L6</f>
        <v>1</v>
      </c>
      <c r="N5" s="4">
        <v>44</v>
      </c>
      <c r="O5" s="7">
        <f>N5/K5</f>
        <v>0.66666666666666663</v>
      </c>
      <c r="P5" s="5">
        <v>272327.49</v>
      </c>
      <c r="Q5" s="12">
        <f>P5/L6</f>
        <v>0.62309937836838392</v>
      </c>
      <c r="R5" s="11">
        <v>47</v>
      </c>
      <c r="S5" s="5">
        <v>212215.99</v>
      </c>
      <c r="T5" s="6">
        <f>S5/S6</f>
        <v>1</v>
      </c>
      <c r="U5" s="4">
        <v>38</v>
      </c>
      <c r="V5" s="7">
        <f>U5/R5</f>
        <v>0.80851063829787229</v>
      </c>
      <c r="W5" s="5">
        <v>195079.71</v>
      </c>
      <c r="X5" s="12">
        <f>W5/S6</f>
        <v>0.91925075956811741</v>
      </c>
      <c r="Y5" s="8"/>
    </row>
    <row r="6" spans="2:25" ht="49.5" customHeight="1" thickBot="1" x14ac:dyDescent="0.3">
      <c r="B6" s="33"/>
      <c r="C6" s="20" t="s">
        <v>24</v>
      </c>
      <c r="D6" s="13">
        <f>SUM(D5:D5)</f>
        <v>5</v>
      </c>
      <c r="E6" s="14">
        <f>SUM(E5:E5)</f>
        <v>189470.78</v>
      </c>
      <c r="F6" s="15"/>
      <c r="G6" s="23">
        <f>SUM(G5:G5)</f>
        <v>1</v>
      </c>
      <c r="H6" s="15">
        <f>+G6/D6</f>
        <v>0.2</v>
      </c>
      <c r="I6" s="14">
        <f>SUM(I5:I5)</f>
        <v>39336.29</v>
      </c>
      <c r="J6" s="16">
        <f>+I6/E6</f>
        <v>0.20761137944331048</v>
      </c>
      <c r="K6" s="13">
        <f>SUM(K5:K5)</f>
        <v>66</v>
      </c>
      <c r="L6" s="14">
        <f>SUM(L5:L5)</f>
        <v>437053.06</v>
      </c>
      <c r="M6" s="15"/>
      <c r="N6" s="23">
        <f>SUM(N5:N5)</f>
        <v>44</v>
      </c>
      <c r="O6" s="15">
        <f>+N6/K6</f>
        <v>0.66666666666666663</v>
      </c>
      <c r="P6" s="14">
        <f>SUM(P5:P5)</f>
        <v>272327.49</v>
      </c>
      <c r="Q6" s="16">
        <f>+P6/L6</f>
        <v>0.62309937836838392</v>
      </c>
      <c r="R6" s="13">
        <f>SUM(R5:R5)</f>
        <v>47</v>
      </c>
      <c r="S6" s="14">
        <f>SUM(S5:S5)</f>
        <v>212215.99</v>
      </c>
      <c r="T6" s="15"/>
      <c r="U6" s="23">
        <f>SUM(U5:U5)</f>
        <v>38</v>
      </c>
      <c r="V6" s="15">
        <f>+U6/R6</f>
        <v>0.80851063829787229</v>
      </c>
      <c r="W6" s="14">
        <f>SUM(W5:W5)</f>
        <v>195079.71</v>
      </c>
      <c r="X6" s="16">
        <f>+W6/S6</f>
        <v>0.91925075956811741</v>
      </c>
      <c r="Y6" s="8"/>
    </row>
    <row r="9" spans="2:25" ht="15.75" thickBot="1" x14ac:dyDescent="0.3"/>
    <row r="10" spans="2:25" ht="21" x14ac:dyDescent="0.25">
      <c r="C10" s="38"/>
      <c r="D10" s="40" t="s">
        <v>3</v>
      </c>
      <c r="E10" s="41"/>
      <c r="F10" s="41"/>
      <c r="G10" s="41"/>
      <c r="H10" s="41"/>
      <c r="I10" s="41"/>
      <c r="J10" s="42"/>
    </row>
    <row r="11" spans="2:25" ht="15.75" x14ac:dyDescent="0.25">
      <c r="C11" s="39"/>
      <c r="D11" s="29" t="s">
        <v>6</v>
      </c>
      <c r="E11" s="30"/>
      <c r="F11" s="30"/>
      <c r="G11" s="30" t="s">
        <v>5</v>
      </c>
      <c r="H11" s="30"/>
      <c r="I11" s="30"/>
      <c r="J11" s="31"/>
    </row>
    <row r="12" spans="2:25" ht="89.25" x14ac:dyDescent="0.25">
      <c r="C12" s="26" t="s">
        <v>8</v>
      </c>
      <c r="D12" s="21" t="s">
        <v>9</v>
      </c>
      <c r="E12" s="2" t="s">
        <v>10</v>
      </c>
      <c r="F12" s="2" t="s">
        <v>11</v>
      </c>
      <c r="G12" s="3" t="s">
        <v>9</v>
      </c>
      <c r="H12" s="3" t="s">
        <v>18</v>
      </c>
      <c r="I12" s="3" t="s">
        <v>19</v>
      </c>
      <c r="J12" s="10" t="s">
        <v>20</v>
      </c>
    </row>
    <row r="13" spans="2:25" x14ac:dyDescent="0.25">
      <c r="C13" s="27" t="s">
        <v>21</v>
      </c>
      <c r="D13" s="24">
        <f>D5+K5+R5</f>
        <v>118</v>
      </c>
      <c r="E13" s="17">
        <f>E5+L5+S5</f>
        <v>838739.83</v>
      </c>
      <c r="F13" s="6">
        <f>+E13/E14</f>
        <v>1</v>
      </c>
      <c r="G13" s="22">
        <f>G5+N5+U5</f>
        <v>83</v>
      </c>
      <c r="H13" s="7">
        <f>+G13/D13</f>
        <v>0.70338983050847459</v>
      </c>
      <c r="I13" s="5">
        <f>I5+P5+W5</f>
        <v>506743.49</v>
      </c>
      <c r="J13" s="12">
        <f>I13/E14</f>
        <v>0.60417244045748963</v>
      </c>
    </row>
    <row r="14" spans="2:25" ht="32.25" thickBot="1" x14ac:dyDescent="0.3">
      <c r="C14" s="28" t="s">
        <v>22</v>
      </c>
      <c r="D14" s="25">
        <f>SUM(D13:D13)</f>
        <v>118</v>
      </c>
      <c r="E14" s="14">
        <f>SUM(E13:E13)</f>
        <v>838739.83</v>
      </c>
      <c r="F14" s="15"/>
      <c r="G14" s="23">
        <f>SUM(G13:G13)</f>
        <v>83</v>
      </c>
      <c r="H14" s="15">
        <f>+G14/D14</f>
        <v>0.70338983050847459</v>
      </c>
      <c r="I14" s="14">
        <f>SUM(I13:I13)</f>
        <v>506743.49</v>
      </c>
      <c r="J14" s="16">
        <f>+I14/E14</f>
        <v>0.60417244045748963</v>
      </c>
    </row>
  </sheetData>
  <mergeCells count="15">
    <mergeCell ref="D11:F11"/>
    <mergeCell ref="G11:J11"/>
    <mergeCell ref="B5:B6"/>
    <mergeCell ref="K2:Q2"/>
    <mergeCell ref="R2:X2"/>
    <mergeCell ref="C10:C11"/>
    <mergeCell ref="D10:J10"/>
    <mergeCell ref="D3:F3"/>
    <mergeCell ref="G3:J3"/>
    <mergeCell ref="K3:M3"/>
    <mergeCell ref="N3:Q3"/>
    <mergeCell ref="R3:T3"/>
    <mergeCell ref="U3:X3"/>
    <mergeCell ref="B2:C3"/>
    <mergeCell ref="D2:J2"/>
  </mergeCells>
  <pageMargins left="3.937007874015748E-2" right="3.937007874015748E-2" top="0.19685039370078741" bottom="0.19685039370078741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f5aab05627c077221a93bc4e4af93a91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d9930cd0933b0124bee3bb366d8ea0ac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29C8EC-1BDB-4BDC-B01B-67BE775B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9CAE9-E02A-4769-932E-C2A9E5DB1FEA}">
  <ds:schemaRefs>
    <ds:schemaRef ds:uri="http://purl.org/dc/terms/"/>
    <ds:schemaRef ds:uri="http://schemas.openxmlformats.org/package/2006/metadata/core-properties"/>
    <ds:schemaRef ds:uri="ad3dfeb0-56ed-4cbd-845b-5a5b4d635dc2"/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6bdfef3d-c865-4cbe-8364-3d1d0533232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8E4996-1B50-4819-9C55-05CB10A0D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Torres Mestre</dc:creator>
  <cp:lastModifiedBy>Miguel Ángel Torres Mestre</cp:lastModifiedBy>
  <cp:lastPrinted>2024-05-24T08:22:43Z</cp:lastPrinted>
  <dcterms:created xsi:type="dcterms:W3CDTF">2024-05-03T09:12:09Z</dcterms:created>
  <dcterms:modified xsi:type="dcterms:W3CDTF">2025-09-30T09:27:16Z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